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F4" i="1" l="1"/>
  <c r="E4" i="1"/>
  <c r="D12" i="1" l="1"/>
  <c r="D3" i="1" s="1"/>
  <c r="C12" i="1"/>
  <c r="B12" i="1"/>
  <c r="D4" i="1"/>
  <c r="C4" i="1"/>
  <c r="B4" i="1"/>
  <c r="C3" i="1" l="1"/>
  <c r="B3" i="1"/>
  <c r="E3" i="1" s="1"/>
  <c r="F3" i="1" s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<sst xmlns="http://schemas.openxmlformats.org/spreadsheetml/2006/main" count="27" uniqueCount="27">
  <si>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</si>
  <si>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</si>
  <si>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</si>
  <si>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</si>
  <si>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</si>
  <si>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</si>
  <si>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</si>
  <si>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</si>
  <si>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</si>
  <si>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</si>
  <si>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</si>
  <si>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</si>
  <si>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</si>
  <si>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</si>
  <si>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</si>
  <si>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</si>
  <si>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</si>
  <si>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</si>
  <si>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</si>
  <si>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</si>
  <si>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</si>
  <si>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</si>
  <si>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</si>
  <si>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</si>
  <si>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</si>
  <si>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</si>
  <si>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Analítico del Activo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</si>
</sst>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70" zoomScaleNormal="170" workbookViewId="0">
      <selection sqref="A1:F1"/>
    </sheetView>
  </sheetViews>
  <sheetFormatPr baseColWidth="10" defaultColWidth="12" defaultRowHeight="10.199999999999999" x14ac:dyDescent="0.2"/>
  <cols>
    <col min="1" max="1" width="58.28515625" style="1" customWidth="1"/>
    <col min="2" max="6" width="17.71093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6">
        <f>B4+B12</f>
        <v>87790624.459999993</v>
      </c>
      <c r="C3" s="6">
        <f>C4+C12</f>
        <v>462551759.47000003</v>
      </c>
      <c r="D3" s="6">
        <f>D4+D12</f>
        <v>358932250.75999999</v>
      </c>
      <c r="E3" s="6">
        <f>B3+C3-D3</f>
        <v>191410133.17000008</v>
      </c>
      <c r="F3" s="6">
        <f>E3-B3</f>
        <v>103619508.71000008</v>
      </c>
    </row>
    <row r="4" spans="1:6" x14ac:dyDescent="0.2">
      <c r="A4" s="7" t="s">
        <v>7</v>
      </c>
      <c r="B4" s="6">
        <f>SUM(B5:B11)</f>
        <v>20968168.010000002</v>
      </c>
      <c r="C4" s="6">
        <f t="shared" ref="C4:D4" si="0">SUM(C5:C11)</f>
        <v>360817485.01000005</v>
      </c>
      <c r="D4" s="6">
        <f t="shared" si="0"/>
        <v>344031833.77999997</v>
      </c>
      <c r="E4" s="6">
        <f>B4+C4-D4</f>
        <v>37753819.240000069</v>
      </c>
      <c r="F4" s="6">
        <f>E4-B4</f>
        <v>16785651.230000068</v>
      </c>
    </row>
    <row r="5" spans="1:6" x14ac:dyDescent="0.2">
      <c r="A5" s="8" t="s">
        <v>8</v>
      </c>
      <c r="B5" s="9">
        <v>20317468.5</v>
      </c>
      <c r="C5" s="9">
        <v>215611858.58000001</v>
      </c>
      <c r="D5" s="9">
        <v>216435475.84</v>
      </c>
      <c r="E5" s="9">
        <v>19493851.239999998</v>
      </c>
      <c r="F5" s="9">
        <v>-823617.26000000164</v>
      </c>
    </row>
    <row r="6" spans="1:6" x14ac:dyDescent="0.2">
      <c r="A6" s="8" t="s">
        <v>9</v>
      </c>
      <c r="B6" s="9">
        <v>621650.5</v>
      </c>
      <c r="C6" s="9">
        <v>139201173.77000001</v>
      </c>
      <c r="D6" s="9">
        <v>126672008.44</v>
      </c>
      <c r="E6" s="9">
        <v>13150815.83</v>
      </c>
      <c r="F6" s="9">
        <v>12529165.33</v>
      </c>
    </row>
    <row r="7" spans="1:6" x14ac:dyDescent="0.2">
      <c r="A7" s="8" t="s">
        <v>10</v>
      </c>
      <c r="B7" s="9">
        <v>0</v>
      </c>
      <c r="C7" s="9">
        <v>5482938.2199999997</v>
      </c>
      <c r="D7" s="9">
        <v>403906.05</v>
      </c>
      <c r="E7" s="9">
        <v>5079032.17</v>
      </c>
      <c r="F7" s="9">
        <v>5079032.17</v>
      </c>
    </row>
    <row r="8" spans="1:6" x14ac:dyDescent="0.2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8" t="s">
        <v>12</v>
      </c>
      <c r="B9" s="9">
        <v>29049.01</v>
      </c>
      <c r="C9" s="9">
        <v>521514.44</v>
      </c>
      <c r="D9" s="9">
        <v>520443.45</v>
      </c>
      <c r="E9" s="9">
        <v>30120</v>
      </c>
      <c r="F9" s="9">
        <v>1070.9900000000016</v>
      </c>
    </row>
    <row r="10" spans="1:6" x14ac:dyDescent="0.2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7" t="s">
        <v>15</v>
      </c>
      <c r="B12" s="6">
        <f>SUM(B13:B21)</f>
        <v>66822456.449999996</v>
      </c>
      <c r="C12" s="6">
        <f t="shared" ref="C12:D12" si="1">SUM(C13:C21)</f>
        <v>101734274.45999999</v>
      </c>
      <c r="D12" s="6">
        <f t="shared" si="1"/>
        <v>14900416.979999999</v>
      </c>
      <c r="E12" s="6">
        <f>B12+C12-D12</f>
        <v>153656313.93000001</v>
      </c>
      <c r="F12" s="6">
        <f>E12-B12</f>
        <v>86833857.480000019</v>
      </c>
    </row>
    <row r="13" spans="1:6" x14ac:dyDescent="0.2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8" t="s">
        <v>17</v>
      </c>
      <c r="B14" s="10">
        <v>70000</v>
      </c>
      <c r="C14" s="10">
        <v>0</v>
      </c>
      <c r="D14" s="10">
        <v>0</v>
      </c>
      <c r="E14" s="10">
        <v>70000</v>
      </c>
      <c r="F14" s="10">
        <v>0</v>
      </c>
    </row>
    <row r="15" spans="1:6" x14ac:dyDescent="0.2">
      <c r="A15" s="8" t="s">
        <v>18</v>
      </c>
      <c r="B15" s="10">
        <v>80070798.159999996</v>
      </c>
      <c r="C15" s="10">
        <v>98433565.489999995</v>
      </c>
      <c r="D15" s="10">
        <v>10881927.949999999</v>
      </c>
      <c r="E15" s="10">
        <v>167622435.69999999</v>
      </c>
      <c r="F15" s="10">
        <v>87551637.539999992</v>
      </c>
    </row>
    <row r="16" spans="1:6" x14ac:dyDescent="0.2">
      <c r="A16" s="8" t="s">
        <v>19</v>
      </c>
      <c r="B16" s="9">
        <v>45956942.329999998</v>
      </c>
      <c r="C16" s="9">
        <v>2882730.49</v>
      </c>
      <c r="D16" s="9">
        <v>20601.37</v>
      </c>
      <c r="E16" s="9">
        <v>48819071.450000003</v>
      </c>
      <c r="F16" s="9">
        <v>2862129.1200000048</v>
      </c>
    </row>
    <row r="17" spans="1:6" x14ac:dyDescent="0.2">
      <c r="A17" s="8" t="s">
        <v>20</v>
      </c>
      <c r="B17" s="9">
        <v>19087.8</v>
      </c>
      <c r="C17" s="9">
        <v>9284.64</v>
      </c>
      <c r="D17" s="9">
        <v>9284.64</v>
      </c>
      <c r="E17" s="9">
        <v>19087.8</v>
      </c>
      <c r="F17" s="9">
        <v>0</v>
      </c>
    </row>
    <row r="18" spans="1:6" x14ac:dyDescent="0.2">
      <c r="A18" s="8" t="s">
        <v>21</v>
      </c>
      <c r="B18" s="9">
        <v>-59583977.439999998</v>
      </c>
      <c r="C18" s="9">
        <v>408693.84</v>
      </c>
      <c r="D18" s="9">
        <v>3950497.02</v>
      </c>
      <c r="E18" s="9">
        <v>-63125780.619999997</v>
      </c>
      <c r="F18" s="9">
        <v>-3541803.18</v>
      </c>
    </row>
    <row r="19" spans="1:6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8" t="s">
        <v>24</v>
      </c>
      <c r="B21" s="9">
        <v>289605.59999999998</v>
      </c>
      <c r="C21" s="9">
        <v>0</v>
      </c>
      <c r="D21" s="9">
        <v>38106</v>
      </c>
      <c r="E21" s="9">
        <v>251499.6</v>
      </c>
      <c r="F21" s="9">
        <v>-38105.999999999971</v>
      </c>
    </row>
    <row r="23" spans="1:6" ht="13.2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64" right="0.51181102362204722" top="0.74803149606299213" bottom="0.74803149606299213" header="0.31496062992125984" footer="0.31496062992125984"/>
  <pageSetup paperSize="9" scale="11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0c865bf4-0f22-4e4d-b041-7b0c1657e5a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2023-07-19T16:03:34Z</cp:lastPrinted>
  <dcterms:created xsi:type="dcterms:W3CDTF">2014-02-09T04:04:15Z</dcterms:created>
  <dcterms:modified xsi:type="dcterms:W3CDTF">2024-01-22T21:25:16Z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